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<sst xmlns="http://schemas.openxmlformats.org/spreadsheetml/2006/main" count="167" uniqueCount="144">
  <si>
    <t xml:space="preserve"> </t>
  </si>
  <si>
    <t>НАЛОГОВЫЕ ДОХОДЫ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</si>
  <si>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</si>
  <si>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</si>
  <si>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</si>
  <si>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</si>
  <si>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НАЛОГИ НА ИМУЩЕСТВО</t>
  </si>
  <si>
    <t>Налог на имущество предприятий</t>
  </si>
  <si>
    <t>Земельный налог</t>
  </si>
  <si>
    <t>Государственная пошлина</t>
  </si>
  <si>
    <t>НЕНАЛОГОВЫЕ  ДОХОДЫ</t>
  </si>
  <si>
    <t>Доходы от сдачи в аренду имущества, находящегося в государственной и муниципальной собственности</t>
  </si>
  <si>
    <t>Прочие поступления от имущества, находящегося в государственной и муниципальной собственности, а также поступления от разрешенных видов деятельности</t>
  </si>
  <si>
    <t>ИТОГО СОБСТВЕННЫХ ДОХОДОВ</t>
  </si>
  <si>
    <t>БЕЗВОЗМЕЗДНЫЕ ПЕРЕЧИСЛЕНИЯ</t>
  </si>
  <si>
    <t>Субвенции</t>
  </si>
  <si>
    <t>ИТОГО ДОХОДОВ</t>
  </si>
  <si>
    <t>Прочие неналоговые доходы</t>
  </si>
  <si>
    <t>Субсидии</t>
  </si>
  <si>
    <t>Единый сельскохозяйственный налог</t>
  </si>
  <si>
    <t>ПРОЧИЕ  НАЛОГИ, ПОШЛИНЫ И СБОРЫ</t>
  </si>
  <si>
    <t>ДОХОДЫ ОТ ИСПОЛЬЗОВАНИЯ ИМУЩЕСТВА, НАХОДЯЩЕГОСЯ В ГОСУДАРСТВЕННОЙ И МУНИЦИПАЛЬНОЙ СОБСТВЕННОСТИ, ИЛИ ОТ ДЕЯТЕЛЬНОСТИ ГОСУДАРСТВЕННЫХ И МУНИЦИПАЛЬНЫХ ОРГАНИЗАЦИЙ</t>
  </si>
  <si>
    <t>ОТ БЮДЖЕТОВ ДРУГИХ УРОВНЕЙ</t>
  </si>
  <si>
    <t>- на СМИ</t>
  </si>
  <si>
    <t xml:space="preserve">на обеспечение образовательного процесса </t>
  </si>
  <si>
    <t>.Налог с продаж</t>
  </si>
  <si>
    <t xml:space="preserve"> Налог на имущество предприятий</t>
  </si>
  <si>
    <t>Налог на содержание милиции</t>
  </si>
  <si>
    <t>ЗАДОЛЖЕННОСТЬ ПО ОТМЕНЕННЫМ НАЛОГАМ И СБОРАМ</t>
  </si>
  <si>
    <t>-доходы от сдачи в аренду имущества</t>
  </si>
  <si>
    <t>Штрафные санкции и возмещение ущерба</t>
  </si>
  <si>
    <t>Платежи за негативное воздействие на окружающую среду</t>
  </si>
  <si>
    <t>на исполнение полномочий органов государственной власти Нижегородской области по расчету и предоставлению дотаций поселениям</t>
  </si>
  <si>
    <t>на исполнение отдельных государственных полномочий по воспитанию и обучению детей инвалидов в муниципальных дошкольных образовательных учреждениях</t>
  </si>
  <si>
    <t>налог на рекламу</t>
  </si>
  <si>
    <t>Прочие местные налоги и сборы</t>
  </si>
  <si>
    <t>в т.ч.: арендная плата за земли</t>
  </si>
  <si>
    <t>Продажа мат. и немат. активов</t>
  </si>
  <si>
    <t xml:space="preserve">-  на выплату вознагрождений за выполнение функций классного руководителя педагогическим работникам МОУ </t>
  </si>
  <si>
    <t>на исполнение отдельных гос.полномочий по обеспечению полноценным питанием детей в возрасте до 3-х лет, в т.ч. через специальные пункты питания и магазины по заключению врачей</t>
  </si>
  <si>
    <t>на исполнение гос.полномочий по  созданию и организации деятельности комиссий по делам несовершенолетних и защите их прав</t>
  </si>
  <si>
    <t xml:space="preserve"> Налог на прибыль организаций, зачислявшийся до 1 января 2005г.в местные бюджеты, мобилизуемые на территориях муниципальных районов</t>
  </si>
  <si>
    <t xml:space="preserve">Возврат остатков субсидий и субвенций из бюджетов муниципальных районов </t>
  </si>
  <si>
    <t>Продажа земли</t>
  </si>
  <si>
    <t>Дотация из областного фонда финансовой поддержки на выравнивание бюджетной обеспеченности муниц.районов</t>
  </si>
  <si>
    <t xml:space="preserve"> - на строительство  и реконструкцию объектов капитал.строительства в рамках областной целевой программы " Развитие соц. и инженерной инфраструктуры как основы повышения качества жизни населения Нижегородской области на 2008г."</t>
  </si>
  <si>
    <t>в т.ч. достройка пристроя к школе в г.Княгинино</t>
  </si>
  <si>
    <t xml:space="preserve">  - газификация д.Драчиха</t>
  </si>
  <si>
    <t xml:space="preserve">  - газификация д.Ключищи</t>
  </si>
  <si>
    <t xml:space="preserve">  - газификация д.Михайловка</t>
  </si>
  <si>
    <t xml:space="preserve">  - газификация д.Озерки</t>
  </si>
  <si>
    <t xml:space="preserve"> на осуществление отдельных государственных полномочий по опеке и попечительству в отношении несовершеннолетних граждан</t>
  </si>
  <si>
    <t>Доходы от оказания платных услуг и компенсации затрат бюджетов муниц.районов</t>
  </si>
  <si>
    <t xml:space="preserve"> на обеспечение равной доступности услуг общественного транспорта</t>
  </si>
  <si>
    <t>на выплату компенсации части родительской платы за содержание ребенка в МОУ</t>
  </si>
  <si>
    <t>ПЛАН на 2008 год</t>
  </si>
  <si>
    <t>Доходы от перечисления части прибыли, остающейся после уплаты налогов и иных обязательных платежей муниц.унитар.предприятий, созданных муниципальными районами</t>
  </si>
  <si>
    <t>на исполнение отдельных государственных полномочий по проддержке АПК</t>
  </si>
  <si>
    <t>на доплату к заработной плате молодым специалистам, работающих в учреждениях образования, здравоохранения, спорта и культуры</t>
  </si>
  <si>
    <t>на поддержку элитного семеноводства</t>
  </si>
  <si>
    <t>на осуществление государственных полномочий по финансовому обеспечению поддержки племенного животноводства</t>
  </si>
  <si>
    <t>на возмещение гражданам, ведущим ЛПХ,СПК,КФХ части затрат на уплату процентов по кредитам, полученным в российских кредитных организациях, и займам, полученным в с/хкредитных потребительских кооперативах в 2005-2010 годах на срок до 8 лет</t>
  </si>
  <si>
    <t xml:space="preserve"> на осуществление государственных полномочий по финансовому обеспечению поддержки обновления основных средств с/х товаропроизводителей</t>
  </si>
  <si>
    <t xml:space="preserve"> на осуществление государственных полномочий по финансовому обеспечению поддержки стабилизации и увеличению поголовья КРС</t>
  </si>
  <si>
    <t xml:space="preserve">на осуществление государственных полномочий по финансовому обеспечению поддержки мероприятий по повышению плодородия почв </t>
  </si>
  <si>
    <t>000 1 01 00000 00 0000 000</t>
  </si>
  <si>
    <t>000 1 05 00000 00 0000 000</t>
  </si>
  <si>
    <t>000 1 05 02000 02 0000 110</t>
  </si>
  <si>
    <t>000 1 05 03000 01 0000 110</t>
  </si>
  <si>
    <t>000 1 06 00000 00 0000 000</t>
  </si>
  <si>
    <t>000 1 06 02000 02 0000 110</t>
  </si>
  <si>
    <t>000 1 08 00000 00 0000 000</t>
  </si>
  <si>
    <t>000 1 09 00000 00 0000 000</t>
  </si>
  <si>
    <t>000 1 09 01030 05 0000 110</t>
  </si>
  <si>
    <t>000 1 09 06010 02 0000 110</t>
  </si>
  <si>
    <t xml:space="preserve">000 1 09  04010 02 0000 110 </t>
  </si>
  <si>
    <t>000 1 09 07030 05 0000 110</t>
  </si>
  <si>
    <t>000 1 09 07050 05 0000 110</t>
  </si>
  <si>
    <t>000 1 11 00000 00 0000 000</t>
  </si>
  <si>
    <t>000 1 11 05000 00 0000 120</t>
  </si>
  <si>
    <t>000 1 11 05010 10 0000 120</t>
  </si>
  <si>
    <t>000 1 11 05035 050000 120</t>
  </si>
  <si>
    <t>000 1 12 01000 01 0000 120</t>
  </si>
  <si>
    <t>000 1 16 00000 00 0000 000</t>
  </si>
  <si>
    <t>000 1 14 02033 05 0000 410</t>
  </si>
  <si>
    <t>000 1 11 07015 05 0000 120</t>
  </si>
  <si>
    <t>000 1 17 05050 05 0000 180</t>
  </si>
  <si>
    <t>000 1 14 06014 10 0000 420</t>
  </si>
  <si>
    <t>000 1 13 03050 05 0000 130</t>
  </si>
  <si>
    <t>000 1 19 05000 05 0000 151</t>
  </si>
  <si>
    <t>000 2 00 00000 00 0000 000</t>
  </si>
  <si>
    <t>000 2 02 00000 00 0000 000</t>
  </si>
  <si>
    <t>000 2 02 01001 05 0000 151</t>
  </si>
  <si>
    <t>000 2 02 02000 00 0000 151</t>
  </si>
  <si>
    <t>000 2 02 02999 05 0000 151</t>
  </si>
  <si>
    <t>- на выплату заработной платы работникам муниц.образ.учреждений ( с учетом начислений на нее)</t>
  </si>
  <si>
    <t>000 2 02 02024 05 0000 151</t>
  </si>
  <si>
    <t>000 2 02 03000 00 0000 151</t>
  </si>
  <si>
    <t>000 2 02 03024 05 0000 151</t>
  </si>
  <si>
    <t>000 2 02 03021 05 0000 151</t>
  </si>
  <si>
    <t>000 2 02 03015 05 0000 151</t>
  </si>
  <si>
    <t>000 2 02 03034 05 0000 151</t>
  </si>
  <si>
    <t>000 2 02 03029 05 0000 151</t>
  </si>
  <si>
    <t>000 2 02 03036 05 0000 151</t>
  </si>
  <si>
    <t>000 2 02 03043 05 0000 151</t>
  </si>
  <si>
    <t>000 2 02 03046 05 0000 151</t>
  </si>
  <si>
    <t>000 2 02 04012 05 0000 151</t>
  </si>
  <si>
    <t>000 8 50 00000 00 0000 000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</si>
  <si>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</si>
  <si>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</si>
  <si>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на компенсацию части затрат на приобретение средств химизации</t>
  </si>
  <si>
    <t>000 2 02 03048 05 0000 151</t>
  </si>
  <si>
    <t xml:space="preserve"> на обеспечение жильем инвалидов войны и инвалидов боевых действий, участников ВОВ, ветеранов боевых действий, военнослужащих, проходивщих военную службу с 22 июня 1941г. По 3 с ентября 1945 г., граждан награжденных знаком " 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 инвалидов</t>
  </si>
  <si>
    <t>на составление ( изменение и дополнение) списков кандидатов в присяжные заседатели федеральных судов общей юрисдикции в РФ</t>
  </si>
  <si>
    <t>000 2 02 03007 05 0000 151</t>
  </si>
  <si>
    <t>000 2 02 03030 05 0000 151</t>
  </si>
  <si>
    <t>-  на денежные выплаты мед.персоналу ФАПов, врачам, фельдшерам и мед.сестрам скорой мед.помощи.МУ здравоохранения</t>
  </si>
  <si>
    <t>- на возмещение расходов по уплате налога на имущество организаций бюд.учреждениями, финансируемыми за счет средств местного бюджета</t>
  </si>
  <si>
    <t>- на приобретение и внедрение програмнного обеспечения для планирования и размещения муниципального заказа</t>
  </si>
  <si>
    <t>- на осуществление мероприятий по обеспечению жильем граждан РФ, проживающих  в сельской местности</t>
  </si>
  <si>
    <t>000 2 02 02085 05 0000 151</t>
  </si>
  <si>
    <t>- на приобретение жилья молодым семьям</t>
  </si>
  <si>
    <t>000 2 02 02008 05 0000 151</t>
  </si>
  <si>
    <t>на осуществление государственных полномочий по финансовому обеспечениюподдержки на компенсацию части затрат на приобретение дизельного топлива за счет средств областного бюджета</t>
  </si>
  <si>
    <t>000 0 02 03024 05 0000 151</t>
  </si>
  <si>
    <t xml:space="preserve">на возмещение затрат на проведение оценки объектов недвижимости, принадлежащих гражданам на праве собственности </t>
  </si>
  <si>
    <t>на приобретение жилья детям- сиротам</t>
  </si>
  <si>
    <t>000 2 02 03026 05 0000 151</t>
  </si>
  <si>
    <t>на комплектование книжных фондов библиотек</t>
  </si>
  <si>
    <t>000 2 02 02068 05 0000 151</t>
  </si>
  <si>
    <t>на реализацию областной целевой программы " Развитие сети дорог и благоустройство в границах муниципальных образований Нижегородской области на 2008г"</t>
  </si>
  <si>
    <t>Исполнено за 2008г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</si>
  <si>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другого уровня</t>
  </si>
  <si>
    <t xml:space="preserve">                Приложение 1 </t>
  </si>
  <si>
    <t xml:space="preserve">               Нижегородской области</t>
  </si>
  <si>
    <t>% исп</t>
  </si>
  <si>
    <t>000 1 1109045 05 0000 120</t>
  </si>
  <si>
    <t>000 1 01 02000 01 0000 110</t>
  </si>
  <si>
    <t xml:space="preserve"> - на осуществление полномочий по первичному воинскому учету</t>
  </si>
  <si>
    <t xml:space="preserve">               к решению Земского собрания</t>
  </si>
  <si>
    <t xml:space="preserve">                Княгигнинского района</t>
  </si>
  <si>
    <t>тыс.руб.</t>
  </si>
  <si>
    <t>Исполнение  по доходам  районного бюджета  по кодам классификации доходов бюджетов за 2008 год</t>
  </si>
  <si>
    <r>
      <t xml:space="preserve">               от_</t>
    </r>
    <r>
      <rPr>
        <u val="single"/>
        <sz val="10"/>
        <rFont val="Arial Cyr"/>
        <family val="0"/>
      </rPr>
      <t>09.06.2009 года</t>
    </r>
    <r>
      <rPr>
        <sz val="10"/>
        <rFont val="Arial Cyr"/>
        <family val="0"/>
      </rPr>
      <t>__ №___</t>
    </r>
    <r>
      <rPr>
        <u val="single"/>
        <sz val="10"/>
        <rFont val="Arial Cyr"/>
        <family val="0"/>
      </rPr>
      <t>22</t>
    </r>
    <r>
      <rPr>
        <sz val="10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</si>
</sst>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  <numFmt numFmtId="169" formatCode="0.000"/>
    <numFmt numFmtId="170" formatCode="0.000000"/>
    <numFmt numFmtId="171" formatCode="0.00000"/>
    <numFmt numFmtId="172" formatCode="0.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18" borderId="10" xfId="0" applyFont="1" applyFill="1" applyBorder="1" applyAlignment="1">
      <alignment horizontal="left" vertical="center" wrapText="1"/>
    </xf>
    <xf numFmtId="168" fontId="3" fillId="1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16" borderId="10" xfId="0" applyFill="1" applyBorder="1" applyAlignment="1">
      <alignment/>
    </xf>
    <xf numFmtId="0" fontId="3" fillId="1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3" fillId="15" borderId="10" xfId="0" applyNumberFormat="1" applyFont="1" applyFill="1" applyBorder="1" applyAlignment="1">
      <alignment horizontal="center" vertical="center"/>
    </xf>
    <xf numFmtId="168" fontId="3" fillId="16" borderId="10" xfId="0" applyNumberFormat="1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5" fillId="16" borderId="10" xfId="0" applyFont="1" applyFill="1" applyBorder="1" applyAlignment="1">
      <alignment horizontal="center" vertical="center"/>
    </xf>
    <xf numFmtId="168" fontId="5" fillId="16" borderId="10" xfId="0" applyNumberFormat="1" applyFont="1" applyFill="1" applyBorder="1" applyAlignment="1">
      <alignment horizontal="center" vertical="center"/>
    </xf>
    <xf numFmtId="168" fontId="3" fillId="16" borderId="10" xfId="0" applyNumberFormat="1" applyFont="1" applyFill="1" applyBorder="1" applyAlignment="1">
      <alignment horizontal="center"/>
    </xf>
    <xf numFmtId="168" fontId="3" fillId="1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3.375" style="0" customWidth="1"/>
    <col min="2" max="2" width="25.75390625" style="0" customWidth="1"/>
    <col min="3" max="3" width="0.12890625" style="0" customWidth="1"/>
    <col min="4" max="4" width="15.125" style="0" customWidth="1"/>
    <col min="5" max="5" width="0.12890625" style="0" customWidth="1"/>
    <col min="6" max="6" width="13.75390625" style="0" customWidth="1"/>
    <col min="7" max="7" width="14.875" style="0" customWidth="1"/>
  </cols>
  <sheetData>
    <row r="1" spans="4:7" ht="12.75">
      <c r="D1" s="40" t="s">
        <v>133</v>
      </c>
      <c r="E1" s="40"/>
      <c r="F1" s="40"/>
      <c r="G1" s="40"/>
    </row>
    <row r="2" spans="4:7" ht="12.75">
      <c r="D2" s="40" t="s">
        <v>139</v>
      </c>
      <c r="E2" s="40"/>
      <c r="F2" s="40"/>
      <c r="G2" s="40"/>
    </row>
    <row r="3" spans="4:7" ht="12.75">
      <c r="D3" s="40" t="s">
        <v>140</v>
      </c>
      <c r="E3" s="40"/>
      <c r="F3" s="40"/>
      <c r="G3" s="40"/>
    </row>
    <row r="4" spans="4:7" ht="12.75">
      <c r="D4" s="40" t="s">
        <v>134</v>
      </c>
      <c r="E4" s="40"/>
      <c r="F4" s="40"/>
      <c r="G4" s="40"/>
    </row>
    <row r="5" spans="4:7" ht="12.75">
      <c r="D5" s="40" t="s">
        <v>143</v>
      </c>
      <c r="E5" s="40"/>
      <c r="F5" s="40"/>
      <c r="G5" s="40"/>
    </row>
    <row r="8" spans="1:9" ht="36" customHeight="1">
      <c r="A8" s="41" t="s">
        <v>142</v>
      </c>
      <c r="B8" s="41"/>
      <c r="C8" s="41"/>
      <c r="D8" s="41"/>
      <c r="E8" s="41"/>
      <c r="F8" s="41"/>
      <c r="G8" s="41"/>
      <c r="H8" s="39"/>
      <c r="I8" s="39"/>
    </row>
    <row r="10" ht="12.75">
      <c r="G10" t="s">
        <v>141</v>
      </c>
    </row>
    <row r="11" spans="1:7" ht="25.5">
      <c r="A11" s="4" t="s">
        <v>0</v>
      </c>
      <c r="B11" s="4"/>
      <c r="C11" s="4" t="s">
        <v>0</v>
      </c>
      <c r="D11" s="1" t="s">
        <v>55</v>
      </c>
      <c r="E11" s="1"/>
      <c r="F11" s="1" t="s">
        <v>131</v>
      </c>
      <c r="G11" s="1" t="s">
        <v>135</v>
      </c>
    </row>
    <row r="12" spans="1:7" ht="23.25" customHeight="1">
      <c r="A12" s="2" t="s">
        <v>1</v>
      </c>
      <c r="B12" s="2"/>
      <c r="C12" s="27"/>
      <c r="D12" s="3">
        <f>D13+D15+D18+D20+D22</f>
        <v>35706.9</v>
      </c>
      <c r="E12" s="3"/>
      <c r="F12" s="3">
        <f>F13+F15+F18+F20+F22</f>
        <v>40888</v>
      </c>
      <c r="G12" s="3">
        <f>F12/D12*100</f>
        <v>114.51008068468558</v>
      </c>
    </row>
    <row r="13" spans="1:7" ht="30" customHeight="1">
      <c r="A13" s="8" t="s">
        <v>2</v>
      </c>
      <c r="B13" s="8" t="s">
        <v>65</v>
      </c>
      <c r="C13" s="27"/>
      <c r="D13" s="9">
        <f>D14</f>
        <v>30004</v>
      </c>
      <c r="E13" s="9"/>
      <c r="F13" s="9">
        <f>F14</f>
        <v>33695.7</v>
      </c>
      <c r="G13" s="31">
        <f aca="true" t="shared" si="0" ref="G13:G68">F13/D13*100</f>
        <v>112.30402612984935</v>
      </c>
    </row>
    <row r="14" spans="1:7" ht="21.75" customHeight="1">
      <c r="A14" s="10" t="s">
        <v>3</v>
      </c>
      <c r="B14" s="10" t="s">
        <v>137</v>
      </c>
      <c r="C14" s="27"/>
      <c r="D14" s="11">
        <v>30004</v>
      </c>
      <c r="E14" s="11"/>
      <c r="F14" s="11">
        <v>33695.7</v>
      </c>
      <c r="G14" s="31">
        <f t="shared" si="0"/>
        <v>112.30402612984935</v>
      </c>
    </row>
    <row r="15" spans="1:7" ht="30" customHeight="1">
      <c r="A15" s="8" t="s">
        <v>4</v>
      </c>
      <c r="B15" s="8" t="s">
        <v>66</v>
      </c>
      <c r="C15" s="27"/>
      <c r="D15" s="20">
        <f>SUM(D16:D17)</f>
        <v>3331</v>
      </c>
      <c r="E15" s="20"/>
      <c r="F15" s="20">
        <f>SUM(F16:F17)</f>
        <v>4238</v>
      </c>
      <c r="G15" s="31">
        <f t="shared" si="0"/>
        <v>127.22906034223958</v>
      </c>
    </row>
    <row r="16" spans="1:7" ht="21" customHeight="1">
      <c r="A16" s="10" t="s">
        <v>5</v>
      </c>
      <c r="B16" s="10" t="s">
        <v>67</v>
      </c>
      <c r="C16" s="27"/>
      <c r="D16" s="5">
        <v>2936</v>
      </c>
      <c r="E16" s="5"/>
      <c r="F16" s="6">
        <v>3573.3</v>
      </c>
      <c r="G16" s="31">
        <f t="shared" si="0"/>
        <v>121.70640326975477</v>
      </c>
    </row>
    <row r="17" spans="1:7" ht="27.75" customHeight="1">
      <c r="A17" s="10" t="s">
        <v>19</v>
      </c>
      <c r="B17" s="10" t="s">
        <v>68</v>
      </c>
      <c r="C17" s="27"/>
      <c r="D17" s="11">
        <v>395</v>
      </c>
      <c r="E17" s="11"/>
      <c r="F17" s="19">
        <v>664.7</v>
      </c>
      <c r="G17" s="31">
        <f t="shared" si="0"/>
        <v>168.27848101265823</v>
      </c>
    </row>
    <row r="18" spans="1:7" ht="24.75" customHeight="1">
      <c r="A18" s="8" t="s">
        <v>6</v>
      </c>
      <c r="B18" s="8" t="s">
        <v>69</v>
      </c>
      <c r="C18" s="27"/>
      <c r="D18" s="20">
        <f>D19</f>
        <v>1610</v>
      </c>
      <c r="E18" s="20"/>
      <c r="F18" s="20">
        <f>F19</f>
        <v>1841</v>
      </c>
      <c r="G18" s="31">
        <f t="shared" si="0"/>
        <v>114.34782608695653</v>
      </c>
    </row>
    <row r="19" spans="1:7" ht="27.75" customHeight="1">
      <c r="A19" s="10" t="s">
        <v>7</v>
      </c>
      <c r="B19" s="10" t="s">
        <v>70</v>
      </c>
      <c r="C19" s="27"/>
      <c r="D19" s="11">
        <v>1610</v>
      </c>
      <c r="E19" s="11"/>
      <c r="F19" s="11">
        <v>1841</v>
      </c>
      <c r="G19" s="31">
        <f t="shared" si="0"/>
        <v>114.34782608695653</v>
      </c>
    </row>
    <row r="20" spans="1:7" ht="27.75" customHeight="1">
      <c r="A20" s="8" t="s">
        <v>20</v>
      </c>
      <c r="B20" s="8" t="s">
        <v>71</v>
      </c>
      <c r="C20" s="27"/>
      <c r="D20" s="22">
        <f>D21</f>
        <v>761.9</v>
      </c>
      <c r="E20" s="20"/>
      <c r="F20" s="22">
        <f>F21</f>
        <v>849</v>
      </c>
      <c r="G20" s="31">
        <f t="shared" si="0"/>
        <v>111.43194644966532</v>
      </c>
    </row>
    <row r="21" spans="1:7" ht="25.5" customHeight="1">
      <c r="A21" s="10" t="s">
        <v>9</v>
      </c>
      <c r="B21" s="8" t="s">
        <v>71</v>
      </c>
      <c r="C21" s="27"/>
      <c r="D21" s="19">
        <v>761.9</v>
      </c>
      <c r="E21" s="19"/>
      <c r="F21" s="19">
        <v>849</v>
      </c>
      <c r="G21" s="31">
        <f t="shared" si="0"/>
        <v>111.43194644966532</v>
      </c>
    </row>
    <row r="22" spans="1:7" ht="33" customHeight="1">
      <c r="A22" s="12" t="s">
        <v>28</v>
      </c>
      <c r="B22" s="12" t="s">
        <v>72</v>
      </c>
      <c r="C22" s="27"/>
      <c r="D22" s="27"/>
      <c r="E22" s="27"/>
      <c r="F22" s="11">
        <v>264.3</v>
      </c>
      <c r="G22" s="31"/>
    </row>
    <row r="23" spans="1:7" ht="51" hidden="1">
      <c r="A23" s="10" t="s">
        <v>41</v>
      </c>
      <c r="B23" s="10" t="s">
        <v>73</v>
      </c>
      <c r="C23" s="27"/>
      <c r="D23" s="27"/>
      <c r="E23" s="27"/>
      <c r="F23" s="27"/>
      <c r="G23" s="3" t="e">
        <f t="shared" si="0"/>
        <v>#DIV/0!</v>
      </c>
    </row>
    <row r="24" spans="1:7" ht="15.75" hidden="1">
      <c r="A24" s="10" t="s">
        <v>25</v>
      </c>
      <c r="B24" s="10" t="s">
        <v>74</v>
      </c>
      <c r="C24" s="27"/>
      <c r="D24" s="27"/>
      <c r="E24" s="27"/>
      <c r="F24" s="27"/>
      <c r="G24" s="3" t="e">
        <f t="shared" si="0"/>
        <v>#DIV/0!</v>
      </c>
    </row>
    <row r="25" spans="1:7" ht="15.75" hidden="1">
      <c r="A25" s="10" t="s">
        <v>26</v>
      </c>
      <c r="B25" s="10" t="s">
        <v>75</v>
      </c>
      <c r="C25" s="27"/>
      <c r="D25" s="27"/>
      <c r="E25" s="27"/>
      <c r="F25" s="27"/>
      <c r="G25" s="3" t="e">
        <f t="shared" si="0"/>
        <v>#DIV/0!</v>
      </c>
    </row>
    <row r="26" spans="1:7" ht="15.75" hidden="1">
      <c r="A26" s="10" t="s">
        <v>8</v>
      </c>
      <c r="B26" s="10"/>
      <c r="C26" s="27"/>
      <c r="D26" s="27"/>
      <c r="E26" s="27"/>
      <c r="F26" s="27"/>
      <c r="G26" s="3" t="e">
        <f t="shared" si="0"/>
        <v>#DIV/0!</v>
      </c>
    </row>
    <row r="27" spans="1:7" ht="15.75" hidden="1">
      <c r="A27" s="4" t="s">
        <v>27</v>
      </c>
      <c r="B27" s="4" t="s">
        <v>76</v>
      </c>
      <c r="C27" s="27"/>
      <c r="D27" s="27"/>
      <c r="E27" s="27"/>
      <c r="F27" s="27"/>
      <c r="G27" s="3" t="e">
        <f t="shared" si="0"/>
        <v>#DIV/0!</v>
      </c>
    </row>
    <row r="28" spans="1:7" ht="15.75" hidden="1">
      <c r="A28" s="4" t="s">
        <v>34</v>
      </c>
      <c r="B28" s="4"/>
      <c r="C28" s="27"/>
      <c r="D28" s="27"/>
      <c r="E28" s="27"/>
      <c r="F28" s="27"/>
      <c r="G28" s="3" t="e">
        <f t="shared" si="0"/>
        <v>#DIV/0!</v>
      </c>
    </row>
    <row r="29" spans="1:7" ht="15.75" hidden="1">
      <c r="A29" s="4" t="s">
        <v>35</v>
      </c>
      <c r="B29" s="4" t="s">
        <v>77</v>
      </c>
      <c r="C29" s="27"/>
      <c r="D29" s="27"/>
      <c r="E29" s="27"/>
      <c r="F29" s="27"/>
      <c r="G29" s="3" t="e">
        <f t="shared" si="0"/>
        <v>#DIV/0!</v>
      </c>
    </row>
    <row r="30" spans="1:7" ht="27.75" customHeight="1">
      <c r="A30" s="13" t="s">
        <v>10</v>
      </c>
      <c r="B30" s="13"/>
      <c r="C30" s="27"/>
      <c r="D30" s="38">
        <f>D32++D37+D38+D39+D40+D41+D42+D43</f>
        <v>1351.3</v>
      </c>
      <c r="E30" s="29"/>
      <c r="F30" s="38">
        <f>F32++F37+F38+F39+F40+F41+F42+F43</f>
        <v>3547.3</v>
      </c>
      <c r="G30" s="3">
        <f t="shared" si="0"/>
        <v>262.51017538666474</v>
      </c>
    </row>
    <row r="31" spans="1:7" ht="15.75" hidden="1">
      <c r="A31" s="4"/>
      <c r="B31" s="4"/>
      <c r="C31" s="27"/>
      <c r="D31" s="27"/>
      <c r="E31" s="27"/>
      <c r="F31" s="27"/>
      <c r="G31" s="3" t="e">
        <f t="shared" si="0"/>
        <v>#DIV/0!</v>
      </c>
    </row>
    <row r="32" spans="1:7" ht="72.75" customHeight="1">
      <c r="A32" s="12" t="s">
        <v>21</v>
      </c>
      <c r="B32" s="12" t="s">
        <v>78</v>
      </c>
      <c r="C32" s="27"/>
      <c r="D32" s="26">
        <f>D33+D36</f>
        <v>917.3</v>
      </c>
      <c r="E32" s="26"/>
      <c r="F32" s="26">
        <f>F33+F36</f>
        <v>1941.2</v>
      </c>
      <c r="G32" s="31">
        <f t="shared" si="0"/>
        <v>211.62106181183913</v>
      </c>
    </row>
    <row r="33" spans="1:7" ht="48.75" customHeight="1">
      <c r="A33" s="4" t="s">
        <v>11</v>
      </c>
      <c r="B33" s="4" t="s">
        <v>79</v>
      </c>
      <c r="C33" s="27"/>
      <c r="D33" s="7">
        <f>D34+D35</f>
        <v>917.3</v>
      </c>
      <c r="E33" s="7"/>
      <c r="F33" s="7">
        <f>F34+F35</f>
        <v>1792.5</v>
      </c>
      <c r="G33" s="31">
        <f t="shared" si="0"/>
        <v>195.41044369344817</v>
      </c>
    </row>
    <row r="34" spans="1:7" ht="23.25" customHeight="1">
      <c r="A34" s="14" t="s">
        <v>36</v>
      </c>
      <c r="B34" s="14" t="s">
        <v>80</v>
      </c>
      <c r="C34" s="27"/>
      <c r="D34" s="30">
        <v>872.3</v>
      </c>
      <c r="E34" s="30"/>
      <c r="F34" s="30">
        <v>1178.2</v>
      </c>
      <c r="G34" s="31">
        <f t="shared" si="0"/>
        <v>135.06821047804655</v>
      </c>
    </row>
    <row r="35" spans="1:7" ht="23.25" customHeight="1">
      <c r="A35" s="15" t="s">
        <v>29</v>
      </c>
      <c r="B35" s="15" t="s">
        <v>81</v>
      </c>
      <c r="C35" s="27"/>
      <c r="D35" s="7">
        <v>45</v>
      </c>
      <c r="E35" s="30"/>
      <c r="F35" s="7">
        <v>614.3</v>
      </c>
      <c r="G35" s="31">
        <f t="shared" si="0"/>
        <v>1365.111111111111</v>
      </c>
    </row>
    <row r="36" spans="1:7" ht="63.75">
      <c r="A36" s="10" t="s">
        <v>12</v>
      </c>
      <c r="B36" s="10" t="s">
        <v>136</v>
      </c>
      <c r="C36" s="27"/>
      <c r="D36" s="7"/>
      <c r="E36" s="7"/>
      <c r="F36" s="7">
        <v>148.7</v>
      </c>
      <c r="G36" s="31"/>
    </row>
    <row r="37" spans="1:7" ht="21" customHeight="1">
      <c r="A37" s="10" t="s">
        <v>37</v>
      </c>
      <c r="B37" s="10" t="s">
        <v>84</v>
      </c>
      <c r="C37" s="27"/>
      <c r="D37" s="7"/>
      <c r="E37" s="7"/>
      <c r="F37" s="7">
        <v>38.4</v>
      </c>
      <c r="G37" s="31"/>
    </row>
    <row r="38" spans="1:7" ht="21.75" customHeight="1">
      <c r="A38" s="10" t="s">
        <v>30</v>
      </c>
      <c r="B38" s="10" t="s">
        <v>83</v>
      </c>
      <c r="C38" s="27"/>
      <c r="D38" s="7">
        <v>263</v>
      </c>
      <c r="E38" s="7"/>
      <c r="F38" s="7">
        <v>1068</v>
      </c>
      <c r="G38" s="31"/>
    </row>
    <row r="39" spans="1:7" ht="31.5" customHeight="1">
      <c r="A39" s="10" t="s">
        <v>31</v>
      </c>
      <c r="B39" s="10" t="s">
        <v>82</v>
      </c>
      <c r="C39" s="27"/>
      <c r="D39" s="7">
        <v>164</v>
      </c>
      <c r="E39" s="7"/>
      <c r="F39" s="7">
        <v>288.8</v>
      </c>
      <c r="G39" s="31">
        <f t="shared" si="0"/>
        <v>176.09756097560975</v>
      </c>
    </row>
    <row r="40" spans="1:7" ht="65.25" customHeight="1">
      <c r="A40" s="10" t="s">
        <v>56</v>
      </c>
      <c r="B40" s="10" t="s">
        <v>85</v>
      </c>
      <c r="C40" s="27"/>
      <c r="D40" s="7"/>
      <c r="E40" s="7"/>
      <c r="F40" s="7">
        <v>3.1</v>
      </c>
      <c r="G40" s="31"/>
    </row>
    <row r="41" spans="1:7" ht="31.5" customHeight="1">
      <c r="A41" s="10" t="s">
        <v>52</v>
      </c>
      <c r="B41" s="10" t="s">
        <v>88</v>
      </c>
      <c r="C41" s="27"/>
      <c r="D41" s="7"/>
      <c r="E41" s="7"/>
      <c r="F41" s="7">
        <v>3.6</v>
      </c>
      <c r="G41" s="31"/>
    </row>
    <row r="42" spans="1:7" ht="24" customHeight="1">
      <c r="A42" s="10" t="s">
        <v>17</v>
      </c>
      <c r="B42" s="10" t="s">
        <v>86</v>
      </c>
      <c r="C42" s="27"/>
      <c r="D42" s="7"/>
      <c r="E42" s="7"/>
      <c r="F42" s="7">
        <v>39.7</v>
      </c>
      <c r="G42" s="31"/>
    </row>
    <row r="43" spans="1:7" ht="24" customHeight="1">
      <c r="A43" s="10" t="s">
        <v>43</v>
      </c>
      <c r="B43" s="10" t="s">
        <v>87</v>
      </c>
      <c r="C43" s="27"/>
      <c r="D43" s="7">
        <v>7</v>
      </c>
      <c r="E43" s="7"/>
      <c r="F43" s="7">
        <v>164.5</v>
      </c>
      <c r="G43" s="31"/>
    </row>
    <row r="44" spans="1:7" ht="21.75" customHeight="1">
      <c r="A44" s="16" t="s">
        <v>13</v>
      </c>
      <c r="B44" s="16"/>
      <c r="C44" s="27"/>
      <c r="D44" s="37">
        <f>D30+D12</f>
        <v>37058.200000000004</v>
      </c>
      <c r="E44" s="29"/>
      <c r="F44" s="37">
        <f>F30+F12</f>
        <v>44435.3</v>
      </c>
      <c r="G44" s="32">
        <f t="shared" si="0"/>
        <v>119.90679525719004</v>
      </c>
    </row>
    <row r="45" spans="1:7" ht="29.25" customHeight="1">
      <c r="A45" s="23" t="s">
        <v>42</v>
      </c>
      <c r="B45" s="25" t="s">
        <v>89</v>
      </c>
      <c r="C45" s="27"/>
      <c r="D45" s="26">
        <v>-813.2</v>
      </c>
      <c r="E45" s="26"/>
      <c r="F45" s="26">
        <v>-813.2</v>
      </c>
      <c r="G45" s="31">
        <f t="shared" si="0"/>
        <v>100</v>
      </c>
    </row>
    <row r="46" spans="1:7" ht="25.5" customHeight="1">
      <c r="A46" s="12" t="s">
        <v>14</v>
      </c>
      <c r="B46" s="12" t="s">
        <v>90</v>
      </c>
      <c r="C46" s="27"/>
      <c r="D46" s="26">
        <f>D47</f>
        <v>209158.6</v>
      </c>
      <c r="E46" s="26"/>
      <c r="F46" s="26">
        <f>F47</f>
        <v>208039.9</v>
      </c>
      <c r="G46" s="31">
        <f t="shared" si="0"/>
        <v>99.4651427194483</v>
      </c>
    </row>
    <row r="47" spans="1:7" ht="21" customHeight="1">
      <c r="A47" s="12" t="s">
        <v>22</v>
      </c>
      <c r="B47" s="12" t="s">
        <v>91</v>
      </c>
      <c r="C47" s="27"/>
      <c r="D47" s="26">
        <f>D48+D49+D66+D90+D91</f>
        <v>209158.6</v>
      </c>
      <c r="E47" s="26"/>
      <c r="F47" s="26">
        <f>F48+F49+F66+F90+F91</f>
        <v>208039.9</v>
      </c>
      <c r="G47" s="31">
        <f t="shared" si="0"/>
        <v>99.4651427194483</v>
      </c>
    </row>
    <row r="48" spans="1:7" ht="39" customHeight="1">
      <c r="A48" s="17" t="s">
        <v>44</v>
      </c>
      <c r="B48" s="17" t="s">
        <v>92</v>
      </c>
      <c r="C48" s="27"/>
      <c r="D48" s="7">
        <v>91119</v>
      </c>
      <c r="E48" s="7"/>
      <c r="F48" s="7">
        <v>91119</v>
      </c>
      <c r="G48" s="31">
        <f t="shared" si="0"/>
        <v>100</v>
      </c>
    </row>
    <row r="49" spans="1:7" ht="29.25" customHeight="1">
      <c r="A49" s="8" t="s">
        <v>18</v>
      </c>
      <c r="B49" s="8" t="s">
        <v>93</v>
      </c>
      <c r="C49" s="27"/>
      <c r="D49" s="26">
        <f>D50+D51+D57+D58+D59+D60+D61+D62+D63+D64+D65</f>
        <v>18150</v>
      </c>
      <c r="E49" s="26"/>
      <c r="F49" s="26">
        <f>F50+F51+F57+F58+F59+F60+F61+F62+F63+F64+F65</f>
        <v>18037.9</v>
      </c>
      <c r="G49" s="31">
        <f t="shared" si="0"/>
        <v>99.38236914600552</v>
      </c>
    </row>
    <row r="50" spans="1:7" ht="24.75" customHeight="1">
      <c r="A50" s="18" t="s">
        <v>23</v>
      </c>
      <c r="B50" s="18" t="s">
        <v>94</v>
      </c>
      <c r="C50" s="27"/>
      <c r="D50" s="7">
        <v>736</v>
      </c>
      <c r="E50" s="7"/>
      <c r="F50" s="7">
        <v>736</v>
      </c>
      <c r="G50" s="31">
        <f t="shared" si="0"/>
        <v>100</v>
      </c>
    </row>
    <row r="51" spans="1:7" ht="84" customHeight="1">
      <c r="A51" s="18" t="s">
        <v>45</v>
      </c>
      <c r="B51" s="18" t="s">
        <v>94</v>
      </c>
      <c r="C51" s="27"/>
      <c r="D51" s="7">
        <v>4770</v>
      </c>
      <c r="E51" s="7"/>
      <c r="F51" s="7">
        <v>4770</v>
      </c>
      <c r="G51" s="31">
        <f t="shared" si="0"/>
        <v>100</v>
      </c>
    </row>
    <row r="52" spans="1:7" ht="28.5" customHeight="1">
      <c r="A52" s="18" t="s">
        <v>46</v>
      </c>
      <c r="B52" s="18" t="s">
        <v>94</v>
      </c>
      <c r="C52" s="27"/>
      <c r="D52" s="7">
        <v>3420</v>
      </c>
      <c r="E52" s="7"/>
      <c r="F52" s="7">
        <v>3420</v>
      </c>
      <c r="G52" s="31">
        <f t="shared" si="0"/>
        <v>100</v>
      </c>
    </row>
    <row r="53" spans="1:7" ht="17.25" customHeight="1">
      <c r="A53" s="18" t="s">
        <v>47</v>
      </c>
      <c r="B53" s="18" t="s">
        <v>94</v>
      </c>
      <c r="C53" s="27"/>
      <c r="D53" s="7">
        <v>360</v>
      </c>
      <c r="E53" s="7"/>
      <c r="F53" s="7">
        <v>360</v>
      </c>
      <c r="G53" s="31">
        <f t="shared" si="0"/>
        <v>100</v>
      </c>
    </row>
    <row r="54" spans="1:7" ht="23.25" customHeight="1">
      <c r="A54" s="18" t="s">
        <v>48</v>
      </c>
      <c r="B54" s="18" t="s">
        <v>94</v>
      </c>
      <c r="C54" s="27"/>
      <c r="D54" s="7">
        <v>360</v>
      </c>
      <c r="E54" s="7"/>
      <c r="F54" s="7">
        <v>360</v>
      </c>
      <c r="G54" s="31">
        <f t="shared" si="0"/>
        <v>100</v>
      </c>
    </row>
    <row r="55" spans="1:7" ht="24" customHeight="1">
      <c r="A55" s="18" t="s">
        <v>49</v>
      </c>
      <c r="B55" s="18" t="s">
        <v>94</v>
      </c>
      <c r="C55" s="27"/>
      <c r="D55" s="7">
        <v>270</v>
      </c>
      <c r="E55" s="7"/>
      <c r="F55" s="7">
        <v>270</v>
      </c>
      <c r="G55" s="31">
        <f t="shared" si="0"/>
        <v>100</v>
      </c>
    </row>
    <row r="56" spans="1:7" ht="21.75" customHeight="1">
      <c r="A56" s="18" t="s">
        <v>50</v>
      </c>
      <c r="B56" s="18" t="s">
        <v>94</v>
      </c>
      <c r="C56" s="27"/>
      <c r="D56" s="7">
        <v>360</v>
      </c>
      <c r="E56" s="7"/>
      <c r="F56" s="7">
        <v>360</v>
      </c>
      <c r="G56" s="31">
        <f t="shared" si="0"/>
        <v>100</v>
      </c>
    </row>
    <row r="57" spans="1:7" ht="38.25">
      <c r="A57" s="18" t="s">
        <v>95</v>
      </c>
      <c r="B57" s="18" t="s">
        <v>94</v>
      </c>
      <c r="C57" s="27"/>
      <c r="D57" s="7">
        <v>4417</v>
      </c>
      <c r="E57" s="7"/>
      <c r="F57" s="7">
        <v>4417</v>
      </c>
      <c r="G57" s="31">
        <f t="shared" si="0"/>
        <v>100</v>
      </c>
    </row>
    <row r="58" spans="1:7" ht="38.25">
      <c r="A58" s="18" t="s">
        <v>116</v>
      </c>
      <c r="B58" s="18" t="s">
        <v>96</v>
      </c>
      <c r="C58" s="27"/>
      <c r="D58" s="7">
        <v>893</v>
      </c>
      <c r="E58" s="7"/>
      <c r="F58" s="7">
        <v>893</v>
      </c>
      <c r="G58" s="31">
        <f t="shared" si="0"/>
        <v>100</v>
      </c>
    </row>
    <row r="59" spans="1:7" ht="56.25" customHeight="1">
      <c r="A59" s="18" t="s">
        <v>117</v>
      </c>
      <c r="B59" s="18" t="s">
        <v>94</v>
      </c>
      <c r="C59" s="27"/>
      <c r="D59" s="7">
        <v>3300.5</v>
      </c>
      <c r="E59" s="7"/>
      <c r="F59" s="7">
        <v>3300.5</v>
      </c>
      <c r="G59" s="31">
        <f t="shared" si="0"/>
        <v>100</v>
      </c>
    </row>
    <row r="60" spans="1:7" ht="44.25" customHeight="1">
      <c r="A60" s="21" t="s">
        <v>118</v>
      </c>
      <c r="B60" s="18" t="s">
        <v>94</v>
      </c>
      <c r="C60" s="27"/>
      <c r="D60" s="7">
        <v>900</v>
      </c>
      <c r="E60" s="7"/>
      <c r="F60" s="7">
        <v>900</v>
      </c>
      <c r="G60" s="31">
        <f t="shared" si="0"/>
        <v>100</v>
      </c>
    </row>
    <row r="61" spans="1:7" ht="44.25" customHeight="1">
      <c r="A61" s="21" t="s">
        <v>119</v>
      </c>
      <c r="B61" s="18" t="s">
        <v>120</v>
      </c>
      <c r="C61" s="27"/>
      <c r="D61" s="7">
        <v>561.5</v>
      </c>
      <c r="E61" s="7"/>
      <c r="F61" s="7">
        <v>561.5</v>
      </c>
      <c r="G61" s="31">
        <f t="shared" si="0"/>
        <v>100</v>
      </c>
    </row>
    <row r="62" spans="1:7" ht="25.5" customHeight="1">
      <c r="A62" s="21" t="s">
        <v>121</v>
      </c>
      <c r="B62" s="18" t="s">
        <v>122</v>
      </c>
      <c r="C62" s="27"/>
      <c r="D62" s="7">
        <v>1013</v>
      </c>
      <c r="E62" s="7"/>
      <c r="F62" s="7">
        <v>1013</v>
      </c>
      <c r="G62" s="31">
        <f t="shared" si="0"/>
        <v>100</v>
      </c>
    </row>
    <row r="63" spans="1:7" ht="42.75" customHeight="1">
      <c r="A63" s="21" t="s">
        <v>125</v>
      </c>
      <c r="B63" s="18" t="s">
        <v>94</v>
      </c>
      <c r="C63" s="27"/>
      <c r="D63" s="7">
        <v>159</v>
      </c>
      <c r="E63" s="7"/>
      <c r="F63" s="7">
        <v>46.9</v>
      </c>
      <c r="G63" s="31">
        <f t="shared" si="0"/>
        <v>29.49685534591195</v>
      </c>
    </row>
    <row r="64" spans="1:7" ht="27" customHeight="1">
      <c r="A64" s="21" t="s">
        <v>128</v>
      </c>
      <c r="B64" s="18" t="s">
        <v>129</v>
      </c>
      <c r="C64" s="27"/>
      <c r="D64" s="7">
        <v>28</v>
      </c>
      <c r="E64" s="7"/>
      <c r="F64" s="7">
        <v>28</v>
      </c>
      <c r="G64" s="31">
        <f t="shared" si="0"/>
        <v>100</v>
      </c>
    </row>
    <row r="65" spans="1:7" ht="50.25" customHeight="1">
      <c r="A65" s="21" t="s">
        <v>130</v>
      </c>
      <c r="B65" s="18" t="s">
        <v>94</v>
      </c>
      <c r="C65" s="27"/>
      <c r="D65" s="7">
        <v>1372</v>
      </c>
      <c r="E65" s="7"/>
      <c r="F65" s="7">
        <v>1372</v>
      </c>
      <c r="G65" s="31">
        <f t="shared" si="0"/>
        <v>100</v>
      </c>
    </row>
    <row r="66" spans="1:7" ht="21.75" customHeight="1">
      <c r="A66" s="12" t="s">
        <v>15</v>
      </c>
      <c r="B66" s="12" t="s">
        <v>97</v>
      </c>
      <c r="C66" s="27"/>
      <c r="D66" s="26">
        <f>SUM(D67:D89)</f>
        <v>82236.2</v>
      </c>
      <c r="E66" s="26"/>
      <c r="F66" s="26">
        <f>SUM(F67:F89)</f>
        <v>81230.5</v>
      </c>
      <c r="G66" s="31">
        <f t="shared" si="0"/>
        <v>98.77705925127864</v>
      </c>
    </row>
    <row r="67" spans="1:7" ht="57" customHeight="1">
      <c r="A67" s="10" t="s">
        <v>32</v>
      </c>
      <c r="B67" s="10" t="s">
        <v>98</v>
      </c>
      <c r="C67" s="27"/>
      <c r="D67" s="7">
        <v>359</v>
      </c>
      <c r="E67" s="7"/>
      <c r="F67" s="7">
        <v>359</v>
      </c>
      <c r="G67" s="31">
        <f t="shared" si="0"/>
        <v>100</v>
      </c>
    </row>
    <row r="68" spans="1:7" ht="55.5" customHeight="1">
      <c r="A68" s="10" t="s">
        <v>33</v>
      </c>
      <c r="B68" s="10" t="s">
        <v>98</v>
      </c>
      <c r="C68" s="27"/>
      <c r="D68" s="7">
        <v>7</v>
      </c>
      <c r="E68" s="7"/>
      <c r="F68" s="7">
        <v>7</v>
      </c>
      <c r="G68" s="31">
        <f t="shared" si="0"/>
        <v>100</v>
      </c>
    </row>
    <row r="69" spans="1:7" ht="72.75" customHeight="1">
      <c r="A69" s="10" t="s">
        <v>39</v>
      </c>
      <c r="B69" s="10" t="s">
        <v>98</v>
      </c>
      <c r="C69" s="27"/>
      <c r="D69" s="7">
        <v>987</v>
      </c>
      <c r="E69" s="7"/>
      <c r="F69" s="7">
        <v>987</v>
      </c>
      <c r="G69" s="31">
        <f aca="true" t="shared" si="1" ref="G69:G92">F69/D69*100</f>
        <v>100</v>
      </c>
    </row>
    <row r="70" spans="1:7" ht="24.75" customHeight="1">
      <c r="A70" s="10" t="s">
        <v>24</v>
      </c>
      <c r="B70" s="10" t="s">
        <v>98</v>
      </c>
      <c r="C70" s="27"/>
      <c r="D70" s="7">
        <v>48943</v>
      </c>
      <c r="E70" s="7"/>
      <c r="F70" s="7">
        <v>48943</v>
      </c>
      <c r="G70" s="31">
        <f t="shared" si="1"/>
        <v>100</v>
      </c>
    </row>
    <row r="71" spans="1:7" ht="45" customHeight="1">
      <c r="A71" s="10" t="s">
        <v>40</v>
      </c>
      <c r="B71" s="10" t="s">
        <v>98</v>
      </c>
      <c r="C71" s="27"/>
      <c r="D71" s="7">
        <v>350</v>
      </c>
      <c r="E71" s="7"/>
      <c r="F71" s="7">
        <v>350</v>
      </c>
      <c r="G71" s="31">
        <f t="shared" si="1"/>
        <v>100</v>
      </c>
    </row>
    <row r="72" spans="1:7" ht="38.25" customHeight="1">
      <c r="A72" s="10" t="s">
        <v>57</v>
      </c>
      <c r="B72" s="10" t="s">
        <v>98</v>
      </c>
      <c r="C72" s="27"/>
      <c r="D72" s="7">
        <v>3901</v>
      </c>
      <c r="E72" s="7"/>
      <c r="F72" s="7">
        <v>3901</v>
      </c>
      <c r="G72" s="31">
        <f t="shared" si="1"/>
        <v>100</v>
      </c>
    </row>
    <row r="73" spans="1:7" ht="43.5" customHeight="1">
      <c r="A73" s="10" t="s">
        <v>51</v>
      </c>
      <c r="B73" s="10" t="s">
        <v>98</v>
      </c>
      <c r="C73" s="27"/>
      <c r="D73" s="7">
        <v>300</v>
      </c>
      <c r="E73" s="7"/>
      <c r="F73" s="7">
        <v>300</v>
      </c>
      <c r="G73" s="31">
        <f t="shared" si="1"/>
        <v>100</v>
      </c>
    </row>
    <row r="74" spans="1:7" ht="54.75" customHeight="1">
      <c r="A74" s="10" t="s">
        <v>58</v>
      </c>
      <c r="B74" s="10" t="s">
        <v>98</v>
      </c>
      <c r="C74" s="27"/>
      <c r="D74" s="7">
        <v>51</v>
      </c>
      <c r="E74" s="7"/>
      <c r="F74" s="7">
        <v>51</v>
      </c>
      <c r="G74" s="31">
        <f t="shared" si="1"/>
        <v>100</v>
      </c>
    </row>
    <row r="75" spans="1:7" ht="43.5" customHeight="1">
      <c r="A75" s="18" t="s">
        <v>38</v>
      </c>
      <c r="B75" s="18" t="s">
        <v>99</v>
      </c>
      <c r="C75" s="27"/>
      <c r="D75" s="7">
        <v>887</v>
      </c>
      <c r="E75" s="7"/>
      <c r="F75" s="7">
        <v>887</v>
      </c>
      <c r="G75" s="31">
        <f t="shared" si="1"/>
        <v>100</v>
      </c>
    </row>
    <row r="76" spans="1:7" ht="35.25" customHeight="1">
      <c r="A76" s="18" t="s">
        <v>138</v>
      </c>
      <c r="B76" s="18" t="s">
        <v>100</v>
      </c>
      <c r="C76" s="27"/>
      <c r="D76" s="7">
        <v>350</v>
      </c>
      <c r="E76" s="7"/>
      <c r="F76" s="7">
        <v>350</v>
      </c>
      <c r="G76" s="31">
        <f t="shared" si="1"/>
        <v>100</v>
      </c>
    </row>
    <row r="77" spans="1:7" ht="27.75" customHeight="1">
      <c r="A77" s="18" t="s">
        <v>53</v>
      </c>
      <c r="B77" s="18" t="s">
        <v>101</v>
      </c>
      <c r="C77" s="27"/>
      <c r="D77" s="7">
        <v>426.4</v>
      </c>
      <c r="E77" s="7"/>
      <c r="F77" s="7">
        <v>426.4</v>
      </c>
      <c r="G77" s="31">
        <f t="shared" si="1"/>
        <v>100</v>
      </c>
    </row>
    <row r="78" spans="1:7" ht="33.75" customHeight="1">
      <c r="A78" s="24" t="s">
        <v>54</v>
      </c>
      <c r="B78" s="24" t="s">
        <v>102</v>
      </c>
      <c r="C78" s="27"/>
      <c r="D78" s="7">
        <v>728</v>
      </c>
      <c r="E78" s="7"/>
      <c r="F78" s="7">
        <v>728</v>
      </c>
      <c r="G78" s="31">
        <f t="shared" si="1"/>
        <v>100</v>
      </c>
    </row>
    <row r="79" spans="1:7" ht="23.25" customHeight="1">
      <c r="A79" s="24" t="s">
        <v>59</v>
      </c>
      <c r="B79" s="24" t="s">
        <v>103</v>
      </c>
      <c r="C79" s="27"/>
      <c r="D79" s="7">
        <v>203.5</v>
      </c>
      <c r="E79" s="7"/>
      <c r="F79" s="7">
        <v>171.3</v>
      </c>
      <c r="G79" s="31">
        <f t="shared" si="1"/>
        <v>84.17690417690417</v>
      </c>
    </row>
    <row r="80" spans="1:7" ht="40.5" customHeight="1">
      <c r="A80" s="24" t="s">
        <v>60</v>
      </c>
      <c r="B80" s="24" t="s">
        <v>104</v>
      </c>
      <c r="C80" s="27"/>
      <c r="D80" s="7">
        <v>542.6</v>
      </c>
      <c r="E80" s="7"/>
      <c r="F80" s="7">
        <v>159.5</v>
      </c>
      <c r="G80" s="31">
        <f t="shared" si="1"/>
        <v>29.395503133063027</v>
      </c>
    </row>
    <row r="81" spans="1:7" ht="81" customHeight="1">
      <c r="A81" s="24" t="s">
        <v>61</v>
      </c>
      <c r="B81" s="24" t="s">
        <v>105</v>
      </c>
      <c r="C81" s="27"/>
      <c r="D81" s="7">
        <v>4895</v>
      </c>
      <c r="E81" s="7"/>
      <c r="F81" s="7">
        <v>4895</v>
      </c>
      <c r="G81" s="31">
        <f t="shared" si="1"/>
        <v>100</v>
      </c>
    </row>
    <row r="82" spans="1:7" ht="54.75" customHeight="1" hidden="1">
      <c r="A82" s="24" t="s">
        <v>62</v>
      </c>
      <c r="B82" s="24" t="s">
        <v>98</v>
      </c>
      <c r="C82" s="27"/>
      <c r="D82" s="7"/>
      <c r="E82" s="7"/>
      <c r="F82" s="7"/>
      <c r="G82" s="31">
        <v>0</v>
      </c>
    </row>
    <row r="83" spans="1:7" ht="61.5" customHeight="1">
      <c r="A83" s="24" t="s">
        <v>63</v>
      </c>
      <c r="B83" s="24" t="s">
        <v>98</v>
      </c>
      <c r="C83" s="27"/>
      <c r="D83" s="7">
        <v>3275</v>
      </c>
      <c r="E83" s="7"/>
      <c r="F83" s="7">
        <v>3013.6</v>
      </c>
      <c r="G83" s="31">
        <f t="shared" si="1"/>
        <v>92.01832061068703</v>
      </c>
    </row>
    <row r="84" spans="1:7" ht="48.75" customHeight="1">
      <c r="A84" s="24" t="s">
        <v>64</v>
      </c>
      <c r="B84" s="24" t="s">
        <v>98</v>
      </c>
      <c r="C84" s="27"/>
      <c r="D84" s="7">
        <v>2999</v>
      </c>
      <c r="E84" s="7"/>
      <c r="F84" s="7">
        <v>2949</v>
      </c>
      <c r="G84" s="31">
        <f t="shared" si="1"/>
        <v>98.33277759253085</v>
      </c>
    </row>
    <row r="85" spans="1:7" ht="37.5" customHeight="1">
      <c r="A85" s="24" t="s">
        <v>110</v>
      </c>
      <c r="B85" s="24" t="s">
        <v>111</v>
      </c>
      <c r="C85" s="27"/>
      <c r="D85" s="7">
        <v>4643.9</v>
      </c>
      <c r="E85" s="7"/>
      <c r="F85" s="7">
        <v>4643.9</v>
      </c>
      <c r="G85" s="31">
        <f t="shared" si="1"/>
        <v>100</v>
      </c>
    </row>
    <row r="86" spans="1:7" ht="62.25" customHeight="1">
      <c r="A86" s="24" t="s">
        <v>123</v>
      </c>
      <c r="B86" s="24" t="s">
        <v>124</v>
      </c>
      <c r="C86" s="27"/>
      <c r="D86" s="7">
        <v>5910.5</v>
      </c>
      <c r="E86" s="7"/>
      <c r="F86" s="7">
        <v>5631.5</v>
      </c>
      <c r="G86" s="31">
        <f t="shared" si="1"/>
        <v>95.27958717536588</v>
      </c>
    </row>
    <row r="87" spans="1:7" ht="145.5" customHeight="1">
      <c r="A87" s="24" t="s">
        <v>112</v>
      </c>
      <c r="B87" s="24" t="s">
        <v>115</v>
      </c>
      <c r="C87" s="27"/>
      <c r="D87" s="7">
        <v>1134</v>
      </c>
      <c r="E87" s="7"/>
      <c r="F87" s="7">
        <v>1134</v>
      </c>
      <c r="G87" s="31">
        <f t="shared" si="1"/>
        <v>100</v>
      </c>
    </row>
    <row r="88" spans="1:7" ht="48" customHeight="1">
      <c r="A88" s="25" t="s">
        <v>113</v>
      </c>
      <c r="B88" s="24" t="s">
        <v>114</v>
      </c>
      <c r="C88" s="27"/>
      <c r="D88" s="7">
        <v>3.3</v>
      </c>
      <c r="E88" s="7"/>
      <c r="F88" s="7">
        <v>3.3</v>
      </c>
      <c r="G88" s="31">
        <f t="shared" si="1"/>
        <v>100</v>
      </c>
    </row>
    <row r="89" spans="1:7" ht="24" customHeight="1">
      <c r="A89" s="25" t="s">
        <v>126</v>
      </c>
      <c r="B89" s="24" t="s">
        <v>127</v>
      </c>
      <c r="C89" s="27"/>
      <c r="D89" s="7">
        <v>1340</v>
      </c>
      <c r="E89" s="7"/>
      <c r="F89" s="7">
        <v>1340</v>
      </c>
      <c r="G89" s="31">
        <f t="shared" si="1"/>
        <v>100</v>
      </c>
    </row>
    <row r="90" spans="1:7" ht="72" customHeight="1">
      <c r="A90" s="8" t="s">
        <v>132</v>
      </c>
      <c r="B90" s="24" t="s">
        <v>106</v>
      </c>
      <c r="C90" s="27"/>
      <c r="D90" s="7">
        <v>2406.5</v>
      </c>
      <c r="E90" s="7"/>
      <c r="F90" s="7">
        <v>2406.5</v>
      </c>
      <c r="G90" s="31">
        <f t="shared" si="1"/>
        <v>100</v>
      </c>
    </row>
    <row r="91" spans="1:7" ht="82.5" customHeight="1">
      <c r="A91" s="8" t="s">
        <v>108</v>
      </c>
      <c r="B91" s="24" t="s">
        <v>109</v>
      </c>
      <c r="C91" s="27"/>
      <c r="D91" s="7">
        <v>15246.9</v>
      </c>
      <c r="E91" s="7"/>
      <c r="F91" s="7">
        <v>15246</v>
      </c>
      <c r="G91" s="31">
        <f t="shared" si="1"/>
        <v>99.99409716073431</v>
      </c>
    </row>
    <row r="92" spans="1:7" ht="15.75">
      <c r="A92" s="33" t="s">
        <v>16</v>
      </c>
      <c r="B92" s="34" t="s">
        <v>107</v>
      </c>
      <c r="C92" s="28"/>
      <c r="D92" s="36">
        <f>D44+D45+D46</f>
        <v>245403.6</v>
      </c>
      <c r="E92" s="35"/>
      <c r="F92" s="36">
        <f>F44+F45+F46</f>
        <v>251662</v>
      </c>
      <c r="G92" s="32">
        <f t="shared" si="1"/>
        <v>102.55024783662505</v>
      </c>
    </row>
  </sheetData>
  <sheetProtection/>
  <mergeCells count="6">
    <mergeCell ref="D5:G5"/>
    <mergeCell ref="A8:G8"/>
    <mergeCell ref="D1:G1"/>
    <mergeCell ref="D2:G2"/>
    <mergeCell ref="D3:G3"/>
    <mergeCell ref="D4:G4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raifo20</dc:creator>
  <cp:keywords/>
  <dc:description/>
  <cp:lastModifiedBy>интернет</cp:lastModifiedBy>
  <cp:lastPrinted>2009-03-10T11:28:11Z</cp:lastPrinted>
  <dcterms:created xsi:type="dcterms:W3CDTF">2007-01-16T05:17:01Z</dcterms:created>
  <dcterms:modified xsi:type="dcterms:W3CDTF">2009-06-22T12:33:12Z</dcterms:modified>
  <cp:category/>
  <cp:version/>
  <cp:contentType/>
  <cp:contentStatus/>
</cp:coreProperties>
</file>